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805" activeTab="0"/>
  </bookViews>
  <sheets>
    <sheet name="смета" sheetId="1" r:id="rId1"/>
  </sheets>
  <definedNames>
    <definedName name="_xlnm.Print_Area" localSheetId="0">'смета'!$A$1:$F$65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<sst xmlns="http://schemas.openxmlformats.org/spreadsheetml/2006/main" count="55" uniqueCount="53">
  <si>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ИТОГО</t>
  </si>
  <si>
    <t>I</t>
  </si>
  <si>
    <t>Наименование деятельности</t>
  </si>
  <si>
    <t>Услуги банка</t>
  </si>
  <si>
    <t>Хозяйственная деятельность</t>
  </si>
  <si>
    <t>Итого по I разделу</t>
  </si>
  <si>
    <t>Поступление членских взносов</t>
  </si>
  <si>
    <t>ПРИХОДНАЯ ЧАСТЬ</t>
  </si>
  <si>
    <t>Председатель собрания</t>
  </si>
  <si>
    <t>___________________</t>
  </si>
  <si>
    <t>план 2012 г                        210 руб. с сотки</t>
  </si>
  <si>
    <t>Оплата за потребленную электроэнергию полученная</t>
  </si>
  <si>
    <t xml:space="preserve">Обслуживание и содержание ЛЭП и двух трансформаторов. </t>
  </si>
  <si>
    <t>Поступление членских взносов за прошлые года</t>
  </si>
  <si>
    <t>Поступление денежных средств от аренды магазина</t>
  </si>
  <si>
    <t>Содержание центральных дорог</t>
  </si>
  <si>
    <t>Возмещение целевых взносов по эл/эн для впервые подключающихся</t>
  </si>
  <si>
    <r>
      <t>365256</t>
    </r>
    <r>
      <rPr>
        <b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в тч налоги штатных работников и по договорам </t>
    </r>
  </si>
  <si>
    <t>Прочие расходы</t>
  </si>
  <si>
    <t>Прочие доходы (пени, возврат судебных издержек)</t>
  </si>
  <si>
    <t>Разница между оплаченной электроэнергией и полученной от садоводов</t>
  </si>
  <si>
    <t xml:space="preserve">УТВЕРЖДЕНО </t>
  </si>
  <si>
    <t>Составил главный бухгалтер</t>
  </si>
  <si>
    <t>Секретарь собрания</t>
  </si>
  <si>
    <t>Оплата проезда по служебным поездкам (компенсации председател.)</t>
  </si>
  <si>
    <t>Оплата к месту отдыха сотрудникам и обратно</t>
  </si>
  <si>
    <t xml:space="preserve"> </t>
  </si>
  <si>
    <t>Матросова О.М.</t>
  </si>
  <si>
    <t>Общим собранием СНТ "Уйма"</t>
  </si>
  <si>
    <t>Приобретение и установка нового трансформатора</t>
  </si>
  <si>
    <t xml:space="preserve">Оплата коммунальных услуг офиса </t>
  </si>
  <si>
    <t>Затраты по аренде офиса  (КУМИиЗО)</t>
  </si>
  <si>
    <r>
      <t>Услуги связи</t>
    </r>
    <r>
      <rPr>
        <sz val="16"/>
        <rFont val="Times New Roman"/>
        <family val="1"/>
      </rPr>
      <t xml:space="preserve"> (офисный телефон, моб.связь,интернет)</t>
    </r>
  </si>
  <si>
    <t>Офисные хозрасходы ( канцелярские, почтовые, ремонт ПК)</t>
  </si>
  <si>
    <t>Налог на доходы (при УСНО)</t>
  </si>
  <si>
    <t>Оплата по договорам гражданского-правового характера</t>
  </si>
  <si>
    <t>Расходы на хоз.двор (вахта)</t>
  </si>
  <si>
    <t>Услуги ООО "Защитник"</t>
  </si>
  <si>
    <t>Ремонт дрен канав и  пожарных водоемов</t>
  </si>
  <si>
    <t>II</t>
  </si>
  <si>
    <t>Всего расходов по разделу                   I</t>
  </si>
  <si>
    <t>Оплата за потребленную электроэнергию перечисленная ООО "ТГК-2 Энергосбыт"</t>
  </si>
  <si>
    <t xml:space="preserve">Вывоз ТБО </t>
  </si>
  <si>
    <t>ФОТ штатных работников</t>
  </si>
  <si>
    <t>Взносы в ПФ, ФФОМС, ФСС, ИФНС</t>
  </si>
  <si>
    <t xml:space="preserve">Взнос для переоформления документов </t>
  </si>
  <si>
    <r>
      <t xml:space="preserve">план на 2022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</si>
  <si>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 xml:space="preserve">Проект приходно - расходной сметы СНТ "УЙМА" на 2023 год </t>
  </si>
  <si>
    <t>план на 2022 г</t>
  </si>
  <si>
    <r>
      <t xml:space="preserve">факт на 2022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</si>
  <si>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r>
      <t xml:space="preserve">план на 2023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</si>
  <si>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факт 2022 года</t>
  </si>
  <si>
    <t>"      "                        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</si>
</sst>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00000"/>
    <numFmt numFmtId="183" formatCode="0.00000"/>
    <numFmt numFmtId="184" formatCode="0.0000"/>
    <numFmt numFmtId="185" formatCode="#,##0.0"/>
    <numFmt numFmtId="186" formatCode="#,##0.00&quot;р.&quot;"/>
    <numFmt numFmtId="187" formatCode="#,##0.00\ &quot;₽&quot;"/>
    <numFmt numFmtId="188" formatCode="#,##0.00\ _₽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u val="single"/>
      <sz val="26"/>
      <name val="Arial Cyr"/>
      <family val="0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20"/>
      <name val="Times New Roman"/>
      <family val="1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 horizontal="right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wrapText="1"/>
    </xf>
    <xf numFmtId="2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3" fontId="13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 wrapText="1"/>
    </xf>
    <xf numFmtId="3" fontId="11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 vertical="center" wrapText="1"/>
    </xf>
    <xf numFmtId="0" fontId="11" fillId="33" borderId="10" xfId="0" applyFont="1" applyFill="1" applyBorder="1" applyAlignment="1">
      <alignment wrapText="1"/>
    </xf>
    <xf numFmtId="3" fontId="13" fillId="0" borderId="10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8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1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view="pageBreakPreview" zoomScale="60" zoomScaleNormal="85" zoomScalePageLayoutView="0" workbookViewId="0" topLeftCell="A1">
      <selection activeCell="D58" sqref="D58"/>
    </sheetView>
  </sheetViews>
  <sheetFormatPr defaultColWidth="9.00390625" defaultRowHeight="12.75"/>
  <cols>
    <col min="1" max="1" width="5.625" style="0" customWidth="1"/>
    <col min="2" max="2" width="77.625" style="0" customWidth="1"/>
    <col min="3" max="3" width="29.625" style="0" hidden="1" customWidth="1"/>
    <col min="4" max="4" width="27.125" style="0" customWidth="1"/>
    <col min="5" max="6" width="26.75390625" style="0" customWidth="1"/>
    <col min="8" max="8" width="18.375" style="0" customWidth="1"/>
    <col min="9" max="9" width="4.25390625" style="0" customWidth="1"/>
    <col min="11" max="11" width="11.25390625" style="0" customWidth="1"/>
    <col min="12" max="12" width="9.25390625" style="0" customWidth="1"/>
    <col min="13" max="13" width="10.375" style="0" customWidth="1"/>
  </cols>
  <sheetData>
    <row r="1" spans="5:6" ht="39.75" customHeight="1">
      <c r="E1" s="9" t="s">
        <v>21</v>
      </c>
      <c r="F1" s="9"/>
    </row>
    <row r="2" spans="4:6" ht="26.25" customHeight="1">
      <c r="D2" s="10" t="s">
        <v>28</v>
      </c>
      <c r="E2" s="50"/>
      <c r="F2" s="11"/>
    </row>
    <row r="3" spans="2:8" ht="27.75" customHeight="1">
      <c r="B3" s="39"/>
      <c r="D3" s="10"/>
      <c r="E3" s="11" t="s">
        <v>52</v>
      </c>
      <c r="F3" s="11"/>
      <c r="H3" s="4"/>
    </row>
    <row r="4" spans="2:8" ht="20.25" customHeight="1">
      <c r="B4" s="3"/>
      <c r="E4" s="8"/>
      <c r="F4" s="7"/>
      <c r="H4" s="4"/>
    </row>
    <row r="5" spans="1:8" ht="67.5" customHeight="1">
      <c r="A5" s="59" t="s">
        <v>47</v>
      </c>
      <c r="B5" s="60"/>
      <c r="C5" s="60"/>
      <c r="D5" s="60"/>
      <c r="E5" s="60"/>
      <c r="F5" s="61"/>
      <c r="H5" s="5"/>
    </row>
    <row r="6" spans="1:8" ht="38.25" customHeight="1">
      <c r="A6" s="43"/>
      <c r="B6" s="47" t="s">
        <v>7</v>
      </c>
      <c r="C6" s="44"/>
      <c r="D6" s="44"/>
      <c r="E6" s="44"/>
      <c r="F6" s="45"/>
      <c r="H6" s="5"/>
    </row>
    <row r="7" spans="1:8" ht="58.5" customHeight="1">
      <c r="A7" s="48"/>
      <c r="B7" s="49"/>
      <c r="C7" s="49"/>
      <c r="D7" s="32" t="s">
        <v>48</v>
      </c>
      <c r="E7" s="54" t="s">
        <v>49</v>
      </c>
      <c r="F7" s="54" t="s">
        <v>50</v>
      </c>
      <c r="H7" s="5"/>
    </row>
    <row r="8" spans="1:8" ht="38.25" customHeight="1">
      <c r="A8" s="32"/>
      <c r="B8" s="31"/>
      <c r="C8" s="32"/>
      <c r="D8" s="12"/>
      <c r="E8" s="35"/>
      <c r="F8" s="35"/>
      <c r="H8" s="5"/>
    </row>
    <row r="9" spans="1:8" ht="38.25" customHeight="1">
      <c r="A9" s="23">
        <v>1</v>
      </c>
      <c r="B9" s="31" t="s">
        <v>6</v>
      </c>
      <c r="C9" s="29">
        <v>2295256</v>
      </c>
      <c r="D9" s="35">
        <v>11885815</v>
      </c>
      <c r="E9" s="35"/>
      <c r="F9" s="35">
        <v>13074430</v>
      </c>
      <c r="H9" s="5"/>
    </row>
    <row r="10" spans="1:8" ht="47.25" customHeight="1">
      <c r="A10" s="23">
        <v>2</v>
      </c>
      <c r="B10" s="31" t="s">
        <v>13</v>
      </c>
      <c r="C10" s="29"/>
      <c r="D10" s="35">
        <v>1054762</v>
      </c>
      <c r="E10" s="35"/>
      <c r="F10" s="35"/>
      <c r="H10" s="5"/>
    </row>
    <row r="11" spans="1:8" ht="38.25" customHeight="1">
      <c r="A11" s="23">
        <v>3</v>
      </c>
      <c r="B11" s="23" t="s">
        <v>45</v>
      </c>
      <c r="C11" s="12">
        <v>30000</v>
      </c>
      <c r="D11" s="35"/>
      <c r="E11" s="35"/>
      <c r="F11" s="35"/>
      <c r="H11" s="5"/>
    </row>
    <row r="12" spans="1:8" ht="47.25" customHeight="1">
      <c r="A12" s="23">
        <v>4</v>
      </c>
      <c r="B12" s="31" t="s">
        <v>16</v>
      </c>
      <c r="C12" s="29"/>
      <c r="D12" s="26" t="s">
        <v>26</v>
      </c>
      <c r="E12" s="35"/>
      <c r="F12" s="26" t="s">
        <v>26</v>
      </c>
      <c r="H12" s="5"/>
    </row>
    <row r="13" spans="1:8" ht="53.25" customHeight="1">
      <c r="A13" s="23">
        <v>5</v>
      </c>
      <c r="B13" s="31" t="s">
        <v>14</v>
      </c>
      <c r="C13" s="19"/>
      <c r="D13" s="35">
        <v>196000</v>
      </c>
      <c r="E13" s="35"/>
      <c r="F13" s="35"/>
      <c r="H13" s="5"/>
    </row>
    <row r="14" spans="1:8" ht="49.5" customHeight="1">
      <c r="A14" s="23">
        <v>6</v>
      </c>
      <c r="B14" s="31" t="s">
        <v>19</v>
      </c>
      <c r="C14" s="19"/>
      <c r="D14" s="35"/>
      <c r="E14" s="35"/>
      <c r="F14" s="35"/>
      <c r="H14" s="5"/>
    </row>
    <row r="15" spans="1:8" ht="49.5" customHeight="1">
      <c r="A15" s="23">
        <v>7</v>
      </c>
      <c r="B15" s="31" t="s">
        <v>29</v>
      </c>
      <c r="C15" s="19"/>
      <c r="D15" s="35">
        <v>5683</v>
      </c>
      <c r="E15" s="35"/>
      <c r="F15" s="35"/>
      <c r="H15" s="5"/>
    </row>
    <row r="16" spans="1:8" ht="51" customHeight="1">
      <c r="A16" s="23">
        <v>8</v>
      </c>
      <c r="B16" s="31" t="s">
        <v>11</v>
      </c>
      <c r="C16" s="29">
        <v>350000</v>
      </c>
      <c r="D16" s="35">
        <v>3800000</v>
      </c>
      <c r="E16" s="35"/>
      <c r="F16" s="35"/>
      <c r="H16" s="5"/>
    </row>
    <row r="17" spans="1:8" ht="38.25" customHeight="1">
      <c r="A17" s="23"/>
      <c r="B17" s="42" t="s">
        <v>0</v>
      </c>
      <c r="C17" s="14">
        <f>SUM(C9:C18)</f>
        <v>4294898</v>
      </c>
      <c r="D17" s="38">
        <f>D9+D10+D13+D15+D16</f>
        <v>16942260</v>
      </c>
      <c r="E17" s="14">
        <f>SUM(E9:E16)</f>
        <v>0</v>
      </c>
      <c r="F17" s="38">
        <f>F9+F10+F13+F15+F16</f>
        <v>13074430</v>
      </c>
      <c r="H17" s="5"/>
    </row>
    <row r="18" spans="1:8" ht="38.25" customHeight="1">
      <c r="A18" s="21"/>
      <c r="B18" s="33"/>
      <c r="C18" s="34"/>
      <c r="D18" s="13"/>
      <c r="E18" s="20"/>
      <c r="F18" s="46"/>
      <c r="H18" s="5"/>
    </row>
    <row r="19" spans="1:8" ht="38.25" customHeight="1">
      <c r="A19" s="21"/>
      <c r="B19" s="33"/>
      <c r="C19" s="34"/>
      <c r="D19" s="13"/>
      <c r="E19" s="20"/>
      <c r="F19" s="46"/>
      <c r="H19" s="5"/>
    </row>
    <row r="20" spans="1:8" ht="38.25" customHeight="1">
      <c r="A20" s="21"/>
      <c r="B20" s="33"/>
      <c r="C20" s="34"/>
      <c r="D20" s="13"/>
      <c r="E20" s="20"/>
      <c r="F20" s="46"/>
      <c r="H20" s="5"/>
    </row>
    <row r="21" spans="1:8" ht="38.25" customHeight="1">
      <c r="A21" s="21"/>
      <c r="B21" s="33"/>
      <c r="C21" s="34"/>
      <c r="D21" s="13"/>
      <c r="E21" s="20"/>
      <c r="F21" s="46"/>
      <c r="H21" s="5"/>
    </row>
    <row r="22" spans="1:8" ht="38.25" customHeight="1">
      <c r="A22" s="21"/>
      <c r="B22" s="33"/>
      <c r="C22" s="34"/>
      <c r="D22" s="13"/>
      <c r="E22" s="20"/>
      <c r="F22" s="46"/>
      <c r="H22" s="5"/>
    </row>
    <row r="23" spans="1:8" ht="38.25" customHeight="1">
      <c r="A23" s="21"/>
      <c r="B23" s="33"/>
      <c r="C23" s="34"/>
      <c r="D23" s="13"/>
      <c r="E23" s="20"/>
      <c r="F23" s="46"/>
      <c r="H23" s="5"/>
    </row>
    <row r="24" spans="1:8" ht="38.25" customHeight="1">
      <c r="A24" s="21"/>
      <c r="B24" s="33"/>
      <c r="C24" s="34"/>
      <c r="D24" s="13"/>
      <c r="E24" s="20"/>
      <c r="F24" s="46"/>
      <c r="H24" s="5"/>
    </row>
    <row r="25" spans="1:8" ht="38.25" customHeight="1">
      <c r="A25" s="21"/>
      <c r="B25" s="33"/>
      <c r="C25" s="34"/>
      <c r="D25" s="13"/>
      <c r="E25" s="20"/>
      <c r="F25" s="46"/>
      <c r="H25" s="5"/>
    </row>
    <row r="26" spans="1:8" ht="38.25" customHeight="1">
      <c r="A26" s="21"/>
      <c r="B26" s="33"/>
      <c r="C26" s="34"/>
      <c r="D26" s="13"/>
      <c r="E26" s="20"/>
      <c r="F26" s="46"/>
      <c r="H26" s="5"/>
    </row>
    <row r="27" spans="1:8" ht="38.25" customHeight="1">
      <c r="A27" s="21"/>
      <c r="B27" s="33"/>
      <c r="C27" s="34"/>
      <c r="D27" s="13"/>
      <c r="E27" s="20"/>
      <c r="F27" s="46"/>
      <c r="H27" s="5"/>
    </row>
    <row r="28" spans="1:8" ht="38.25" customHeight="1">
      <c r="A28" s="21"/>
      <c r="B28" s="33"/>
      <c r="C28" s="34"/>
      <c r="D28" s="13"/>
      <c r="E28" s="20"/>
      <c r="F28" s="46"/>
      <c r="H28" s="5"/>
    </row>
    <row r="29" spans="1:8" ht="38.25" customHeight="1">
      <c r="A29" s="21"/>
      <c r="B29" s="33"/>
      <c r="C29" s="34"/>
      <c r="D29" s="13"/>
      <c r="E29" s="20"/>
      <c r="F29" s="46"/>
      <c r="H29" s="5"/>
    </row>
    <row r="30" spans="1:8" ht="38.25" customHeight="1">
      <c r="A30" s="21"/>
      <c r="B30" s="33"/>
      <c r="C30" s="34"/>
      <c r="D30" s="13"/>
      <c r="E30" s="20"/>
      <c r="F30" s="46"/>
      <c r="H30" s="5"/>
    </row>
    <row r="31" spans="1:8" ht="38.25" customHeight="1">
      <c r="A31" s="21"/>
      <c r="B31" s="33"/>
      <c r="C31" s="34"/>
      <c r="D31" s="13"/>
      <c r="E31" s="20"/>
      <c r="F31" s="46"/>
      <c r="H31" s="5"/>
    </row>
    <row r="32" spans="1:8" ht="38.25" customHeight="1">
      <c r="A32" s="21"/>
      <c r="B32" s="33"/>
      <c r="C32" s="34"/>
      <c r="D32" s="13"/>
      <c r="E32" s="20"/>
      <c r="F32" s="46"/>
      <c r="H32" s="5"/>
    </row>
    <row r="33" spans="1:8" ht="38.25" customHeight="1">
      <c r="A33" s="21"/>
      <c r="B33" s="33"/>
      <c r="C33" s="34"/>
      <c r="D33" s="13"/>
      <c r="E33" s="20"/>
      <c r="F33" s="46"/>
      <c r="H33" s="5"/>
    </row>
    <row r="34" spans="1:8" ht="38.25" customHeight="1">
      <c r="A34" s="21"/>
      <c r="B34" s="33"/>
      <c r="C34" s="34"/>
      <c r="D34" s="13"/>
      <c r="E34" s="20"/>
      <c r="F34" s="46"/>
      <c r="H34" s="5"/>
    </row>
    <row r="35" spans="1:8" ht="72.75" customHeight="1">
      <c r="A35" s="23"/>
      <c r="B35" s="16" t="s">
        <v>2</v>
      </c>
      <c r="C35" s="24" t="s">
        <v>10</v>
      </c>
      <c r="D35" s="41" t="s">
        <v>46</v>
      </c>
      <c r="E35" s="17" t="s">
        <v>51</v>
      </c>
      <c r="F35" s="41" t="s">
        <v>50</v>
      </c>
      <c r="H35" s="5"/>
    </row>
    <row r="36" spans="1:8" ht="33.75" customHeight="1">
      <c r="A36" s="25" t="s">
        <v>1</v>
      </c>
      <c r="B36" s="25" t="s">
        <v>4</v>
      </c>
      <c r="C36" s="25"/>
      <c r="D36" s="26"/>
      <c r="E36" s="26"/>
      <c r="F36" s="26"/>
      <c r="H36" s="5"/>
    </row>
    <row r="37" spans="1:8" ht="36.75" customHeight="1">
      <c r="A37" s="62">
        <v>1</v>
      </c>
      <c r="B37" s="64" t="s">
        <v>43</v>
      </c>
      <c r="C37" s="29">
        <v>1433256</v>
      </c>
      <c r="D37" s="57">
        <v>4053293</v>
      </c>
      <c r="E37" s="56"/>
      <c r="F37" s="57">
        <f>4053293*1.1</f>
        <v>4458622.300000001</v>
      </c>
      <c r="H37" s="5"/>
    </row>
    <row r="38" spans="1:8" ht="8.25" customHeight="1" hidden="1">
      <c r="A38" s="63"/>
      <c r="B38" s="65"/>
      <c r="C38" s="30" t="s">
        <v>17</v>
      </c>
      <c r="D38" s="58"/>
      <c r="E38" s="53"/>
      <c r="F38" s="58"/>
      <c r="H38" s="6"/>
    </row>
    <row r="39" spans="1:8" ht="37.5" customHeight="1">
      <c r="A39" s="27">
        <v>2</v>
      </c>
      <c r="B39" s="28" t="s">
        <v>44</v>
      </c>
      <c r="C39" s="30"/>
      <c r="D39" s="35">
        <v>1299596</v>
      </c>
      <c r="E39" s="30"/>
      <c r="F39" s="35">
        <f>1299596*1.1</f>
        <v>1429555.6</v>
      </c>
      <c r="H39" s="6"/>
    </row>
    <row r="40" spans="1:8" ht="48" customHeight="1">
      <c r="A40" s="51">
        <v>3</v>
      </c>
      <c r="B40" s="31" t="s">
        <v>35</v>
      </c>
      <c r="C40" s="29">
        <v>50000</v>
      </c>
      <c r="D40" s="35">
        <v>250000</v>
      </c>
      <c r="E40" s="12"/>
      <c r="F40" s="35">
        <v>250000</v>
      </c>
      <c r="H40" s="6"/>
    </row>
    <row r="41" spans="1:8" ht="34.5" customHeight="1">
      <c r="A41" s="36">
        <v>4</v>
      </c>
      <c r="B41" s="31" t="s">
        <v>42</v>
      </c>
      <c r="C41" s="12">
        <v>190000</v>
      </c>
      <c r="D41" s="35">
        <v>1700000</v>
      </c>
      <c r="E41" s="12"/>
      <c r="F41" s="35">
        <v>1700000</v>
      </c>
      <c r="H41" s="6"/>
    </row>
    <row r="42" spans="1:8" ht="36.75" customHeight="1">
      <c r="A42" s="27">
        <v>5</v>
      </c>
      <c r="B42" s="23" t="s">
        <v>15</v>
      </c>
      <c r="C42" s="12"/>
      <c r="D42" s="35">
        <v>2000000</v>
      </c>
      <c r="E42" s="12"/>
      <c r="F42" s="35">
        <v>2200000</v>
      </c>
      <c r="H42" s="6"/>
    </row>
    <row r="43" spans="1:8" ht="33.75" customHeight="1">
      <c r="A43" s="36">
        <v>6</v>
      </c>
      <c r="B43" s="23" t="s">
        <v>30</v>
      </c>
      <c r="C43" s="12">
        <v>40000</v>
      </c>
      <c r="D43" s="35">
        <v>60000</v>
      </c>
      <c r="E43" s="12"/>
      <c r="F43" s="35">
        <v>65000</v>
      </c>
      <c r="H43" s="5"/>
    </row>
    <row r="44" spans="1:8" ht="32.25" customHeight="1">
      <c r="A44" s="27">
        <v>7</v>
      </c>
      <c r="B44" s="23" t="s">
        <v>31</v>
      </c>
      <c r="C44" s="12">
        <v>35000</v>
      </c>
      <c r="D44" s="35">
        <v>25000</v>
      </c>
      <c r="E44" s="12"/>
      <c r="F44" s="35">
        <v>25000</v>
      </c>
      <c r="H44" s="5"/>
    </row>
    <row r="45" spans="1:8" ht="31.5" customHeight="1">
      <c r="A45" s="36">
        <v>8</v>
      </c>
      <c r="B45" s="52" t="s">
        <v>32</v>
      </c>
      <c r="C45" s="29">
        <v>12000</v>
      </c>
      <c r="D45" s="35">
        <v>25000</v>
      </c>
      <c r="E45" s="12"/>
      <c r="F45" s="35">
        <v>30000</v>
      </c>
      <c r="H45" s="5"/>
    </row>
    <row r="46" spans="1:8" ht="31.5" customHeight="1">
      <c r="A46" s="36">
        <v>9</v>
      </c>
      <c r="B46" s="37" t="s">
        <v>25</v>
      </c>
      <c r="C46" s="29"/>
      <c r="D46" s="35">
        <v>30000</v>
      </c>
      <c r="E46" s="12"/>
      <c r="F46" s="35">
        <v>30000</v>
      </c>
      <c r="H46" s="5"/>
    </row>
    <row r="47" spans="1:8" ht="53.25" customHeight="1">
      <c r="A47" s="27">
        <v>10</v>
      </c>
      <c r="B47" s="31" t="s">
        <v>24</v>
      </c>
      <c r="C47" s="29">
        <v>1500</v>
      </c>
      <c r="D47" s="35">
        <v>15000</v>
      </c>
      <c r="E47" s="12"/>
      <c r="F47" s="35">
        <v>15000</v>
      </c>
      <c r="H47" s="5"/>
    </row>
    <row r="48" spans="1:8" ht="47.25" customHeight="1">
      <c r="A48" s="36">
        <v>11</v>
      </c>
      <c r="B48" s="31" t="s">
        <v>33</v>
      </c>
      <c r="C48" s="29">
        <v>7500</v>
      </c>
      <c r="D48" s="35">
        <v>160000</v>
      </c>
      <c r="E48" s="12"/>
      <c r="F48" s="35">
        <v>180000</v>
      </c>
      <c r="H48" s="6"/>
    </row>
    <row r="49" spans="1:8" ht="36.75" customHeight="1">
      <c r="A49" s="27">
        <v>12</v>
      </c>
      <c r="B49" s="23" t="s">
        <v>36</v>
      </c>
      <c r="C49" s="12">
        <v>15000</v>
      </c>
      <c r="D49" s="35">
        <v>350000</v>
      </c>
      <c r="E49" s="12"/>
      <c r="F49" s="35">
        <v>300000</v>
      </c>
      <c r="H49" s="6"/>
    </row>
    <row r="50" spans="1:8" ht="37.5" customHeight="1">
      <c r="A50" s="36">
        <v>13</v>
      </c>
      <c r="B50" s="31" t="s">
        <v>38</v>
      </c>
      <c r="C50" s="29">
        <v>7000</v>
      </c>
      <c r="D50" s="35">
        <v>450000</v>
      </c>
      <c r="E50" s="12"/>
      <c r="F50" s="35">
        <v>400000</v>
      </c>
      <c r="H50" s="6"/>
    </row>
    <row r="51" spans="1:8" ht="33.75" customHeight="1">
      <c r="A51" s="36">
        <v>14</v>
      </c>
      <c r="B51" s="23" t="s">
        <v>34</v>
      </c>
      <c r="C51" s="12">
        <v>2000</v>
      </c>
      <c r="D51" s="35">
        <v>7000</v>
      </c>
      <c r="E51" s="12"/>
      <c r="F51" s="35">
        <v>7000</v>
      </c>
      <c r="H51" s="5"/>
    </row>
    <row r="52" spans="1:13" ht="31.5" customHeight="1">
      <c r="A52" s="27">
        <v>15</v>
      </c>
      <c r="B52" s="23" t="s">
        <v>3</v>
      </c>
      <c r="C52" s="12">
        <v>12000</v>
      </c>
      <c r="D52" s="35">
        <v>250000</v>
      </c>
      <c r="E52" s="12"/>
      <c r="F52" s="35">
        <v>270000</v>
      </c>
      <c r="H52" s="6"/>
      <c r="M52" s="2"/>
    </row>
    <row r="53" spans="1:13" ht="37.5" customHeight="1">
      <c r="A53" s="55">
        <v>16</v>
      </c>
      <c r="B53" s="23" t="s">
        <v>37</v>
      </c>
      <c r="C53" s="12"/>
      <c r="D53" s="35">
        <v>150000</v>
      </c>
      <c r="E53" s="12"/>
      <c r="F53" s="35">
        <v>150000</v>
      </c>
      <c r="H53" s="6"/>
      <c r="M53" s="2"/>
    </row>
    <row r="54" spans="1:13" ht="30" customHeight="1">
      <c r="A54" s="36">
        <v>17</v>
      </c>
      <c r="B54" s="31" t="s">
        <v>18</v>
      </c>
      <c r="C54" s="29"/>
      <c r="D54" s="35">
        <v>250000</v>
      </c>
      <c r="E54" s="12"/>
      <c r="F54" s="35">
        <v>300000</v>
      </c>
      <c r="H54" s="6"/>
      <c r="M54" s="2"/>
    </row>
    <row r="55" spans="1:8" ht="48" customHeight="1">
      <c r="A55" s="36">
        <v>18</v>
      </c>
      <c r="B55" s="31" t="s">
        <v>12</v>
      </c>
      <c r="C55" s="29"/>
      <c r="D55" s="35">
        <v>800000</v>
      </c>
      <c r="E55" s="12"/>
      <c r="F55" s="35">
        <v>850000</v>
      </c>
      <c r="H55" s="6"/>
    </row>
    <row r="56" spans="1:8" ht="39" customHeight="1">
      <c r="A56" s="66" t="s">
        <v>5</v>
      </c>
      <c r="B56" s="67"/>
      <c r="C56" s="14" t="e">
        <f>C37+C40+C41+#REF!+#REF!+C43+C44+C45+C47+C48+C49+#REF!+#REF!+C50+#REF!+C51+C52+#REF!+#REF!+#REF!</f>
        <v>#REF!</v>
      </c>
      <c r="D56" s="14">
        <f>D37+D39+D40+D41+D42+D43+D44+D45+D46+D47+D48+D49+D50+D51+D52+D54+D55+D53</f>
        <v>11874889</v>
      </c>
      <c r="E56" s="14">
        <f>E37+E39+E40+E41+E42+E43+E44+E45+E46+E47+E48+E49+E50+E51+E52+E53+E54+E55</f>
        <v>0</v>
      </c>
      <c r="F56" s="14">
        <f>F37+F39+F40+F41+F42+F43+F44+F45+F46+F47+F48+F49+F50+F51+F52+F54+F55+F53</f>
        <v>12660177.9</v>
      </c>
      <c r="H56" s="6"/>
    </row>
    <row r="57" spans="1:8" ht="52.5" customHeight="1">
      <c r="A57" s="25" t="s">
        <v>39</v>
      </c>
      <c r="B57" s="18" t="s">
        <v>41</v>
      </c>
      <c r="C57" s="15">
        <v>350000</v>
      </c>
      <c r="D57" s="38">
        <v>3800000</v>
      </c>
      <c r="E57" s="14"/>
      <c r="F57" s="38">
        <v>3800000</v>
      </c>
      <c r="H57" s="6"/>
    </row>
    <row r="58" spans="1:8" ht="52.5" customHeight="1">
      <c r="A58" s="23">
        <v>1</v>
      </c>
      <c r="B58" s="31" t="s">
        <v>20</v>
      </c>
      <c r="C58" s="15"/>
      <c r="D58" s="38"/>
      <c r="E58" s="14"/>
      <c r="F58" s="38"/>
      <c r="H58" s="6"/>
    </row>
    <row r="59" spans="1:8" ht="30" customHeight="1" hidden="1">
      <c r="A59" s="25"/>
      <c r="B59" s="40"/>
      <c r="C59" s="1"/>
      <c r="D59" s="35"/>
      <c r="E59" s="1"/>
      <c r="F59" s="35"/>
      <c r="H59" s="6"/>
    </row>
    <row r="60" spans="1:8" ht="36" customHeight="1">
      <c r="A60" s="23"/>
      <c r="B60" s="19" t="s">
        <v>40</v>
      </c>
      <c r="C60" s="15" t="e">
        <f>C56+#REF!+C57</f>
        <v>#REF!</v>
      </c>
      <c r="D60" s="38">
        <f>D56+D57</f>
        <v>15674889</v>
      </c>
      <c r="E60" s="14">
        <f>E56+E57</f>
        <v>0</v>
      </c>
      <c r="F60" s="38">
        <f>F56+F57</f>
        <v>16460177.9</v>
      </c>
      <c r="H60" s="3"/>
    </row>
    <row r="61" spans="1:6" ht="34.5" customHeight="1">
      <c r="A61" s="23"/>
      <c r="B61" s="31"/>
      <c r="C61" s="29"/>
      <c r="D61" s="12"/>
      <c r="E61" s="12">
        <f>E8+E17-E60</f>
        <v>0</v>
      </c>
      <c r="F61" s="35"/>
    </row>
    <row r="62" spans="1:6" ht="37.5" customHeight="1">
      <c r="A62" s="21"/>
      <c r="B62" s="22" t="s">
        <v>22</v>
      </c>
      <c r="C62" s="21" t="s">
        <v>9</v>
      </c>
      <c r="D62" s="21" t="s">
        <v>27</v>
      </c>
      <c r="E62" s="13"/>
      <c r="F62" s="21"/>
    </row>
    <row r="63" spans="1:6" ht="26.25">
      <c r="A63" s="21"/>
      <c r="B63" s="21" t="s">
        <v>8</v>
      </c>
      <c r="C63" s="21"/>
      <c r="D63" s="21"/>
      <c r="E63" s="13"/>
      <c r="F63" s="21"/>
    </row>
    <row r="64" spans="1:6" ht="26.25">
      <c r="A64" s="21"/>
      <c r="B64" s="22" t="s">
        <v>23</v>
      </c>
      <c r="C64" s="21"/>
      <c r="D64" s="21"/>
      <c r="E64" s="21"/>
      <c r="F64" s="21"/>
    </row>
    <row r="65" spans="1:6" ht="26.25">
      <c r="A65" s="21"/>
      <c r="B65" s="21"/>
      <c r="C65" s="21"/>
      <c r="D65" s="21"/>
      <c r="E65" s="21"/>
      <c r="F65" s="21"/>
    </row>
    <row r="66" ht="26.25">
      <c r="F66" s="21"/>
    </row>
  </sheetData>
  <sheetProtection/>
  <mergeCells count="6">
    <mergeCell ref="D37:D38"/>
    <mergeCell ref="A5:F5"/>
    <mergeCell ref="A37:A38"/>
    <mergeCell ref="B37:B38"/>
    <mergeCell ref="A56:B56"/>
    <mergeCell ref="F37:F3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 скажу!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нету</dc:creator>
  <cp:keywords/>
  <dc:description/>
  <cp:lastModifiedBy>user</cp:lastModifiedBy>
  <cp:lastPrinted>2022-06-07T11:53:14Z</cp:lastPrinted>
  <dcterms:created xsi:type="dcterms:W3CDTF">2010-01-27T06:34:21Z</dcterms:created>
  <dcterms:modified xsi:type="dcterms:W3CDTF">2022-06-17T11:39:53Z</dcterms:modified>
  <cp:category/>
  <cp:version/>
  <cp:contentType/>
  <cp:contentStatus/>
</cp:coreProperties>
</file>